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shnikov\Desktop\Новая папка\"/>
    </mc:Choice>
  </mc:AlternateContent>
  <xr:revisionPtr revIDLastSave="0" documentId="13_ncr:81_{638234BD-1DB2-4617-BA63-35E6EC490A68}" xr6:coauthVersionLast="45" xr6:coauthVersionMax="45" xr10:uidLastSave="{00000000-0000-0000-0000-000000000000}"/>
  <bookViews>
    <workbookView xWindow="-108" yWindow="-108" windowWidth="23256" windowHeight="12576" tabRatio="603" xr2:uid="{00000000-000D-0000-FFFF-FFFF00000000}"/>
  </bookViews>
  <sheets>
    <sheet name="Реестр свод" sheetId="1" r:id="rId1"/>
  </sheets>
  <definedNames>
    <definedName name="_GoBack" localSheetId="0">'Реестр свод'!#REF!</definedName>
    <definedName name="_xlnm._FilterDatabase" localSheetId="0" hidden="1">'Реестр свод'!$B$4:$K$44</definedName>
    <definedName name="Z_08DFC9BD_F05C_4EB4_ABC3_979E15D0376E_.wvu.FilterData" localSheetId="0" hidden="1">'Реестр свод'!$B$4:$K$36</definedName>
    <definedName name="Z_0A8A6629_C035_4774_B134_A0B165D5FE7D_.wvu.FilterData" localSheetId="0" hidden="1">'Реестр свод'!$B$4:$K$36</definedName>
    <definedName name="Z_0B08EB41_F185_472C_8A7D_457ACCAF886E_.wvu.FilterData" localSheetId="0" hidden="1">'Реестр свод'!$B$4:$K$35</definedName>
    <definedName name="Z_117D4554_E0F1_4B79_ABFC_80270454CDDA_.wvu.FilterData" localSheetId="0" hidden="1">'Реестр свод'!$B$4:$K$39</definedName>
    <definedName name="Z_14568C53_0686_4B85_9283_70A2DA05662A_.wvu.FilterData" localSheetId="0" hidden="1">'Реестр свод'!$B$4:$K$35</definedName>
    <definedName name="Z_15574C8F_E0F0_4787_BA77_BB486CBABF47_.wvu.FilterData" localSheetId="0" hidden="1">'Реестр свод'!$B$4:$K$35</definedName>
    <definedName name="Z_1B315EB0_36BB_4980_A70A_D5BD32CACB69_.wvu.Cols" localSheetId="0" hidden="1">'Реестр свод'!#REF!</definedName>
    <definedName name="Z_1B315EB0_36BB_4980_A70A_D5BD32CACB69_.wvu.FilterData" localSheetId="0" hidden="1">'Реестр свод'!$B$4:$K$39</definedName>
    <definedName name="Z_235C1D9A_EFE4_47AF_B706_5C8512A7C29F_.wvu.FilterData" localSheetId="0" hidden="1">'Реестр свод'!$B$4:$K$39</definedName>
    <definedName name="Z_263AFD01_DD8B_45AE_88D1_DC291E718908_.wvu.FilterData" localSheetId="0" hidden="1">'Реестр свод'!$B$4:$K$35</definedName>
    <definedName name="Z_2CB64DD1_0842_4422_BB42_9E20ACCEF415_.wvu.FilterData" localSheetId="0" hidden="1">'Реестр свод'!$B$4:$K$36</definedName>
    <definedName name="Z_2D743AF7_C0B7_4B0A_B328_8A9F538DB5BD_.wvu.FilterData" localSheetId="0" hidden="1">'Реестр свод'!$B$4:$K$36</definedName>
    <definedName name="Z_2E068FB3_D6D3_429A_BC89_81B84ADD819E_.wvu.FilterData" localSheetId="0" hidden="1">'Реестр свод'!$B$4:$K$39</definedName>
    <definedName name="Z_325461E1_F375_48C4_AE65_B9159F63E280_.wvu.FilterData" localSheetId="0" hidden="1">'Реестр свод'!$B$4:$K$36</definedName>
    <definedName name="Z_3A8043FF_140D_4E42_88D3_09DCF83654E4_.wvu.FilterData" localSheetId="0" hidden="1">'Реестр свод'!$B$4:$K$39</definedName>
    <definedName name="Z_45F47FBB_AC3E_482E_B880_5BC4E3092FEC_.wvu.FilterData" localSheetId="0" hidden="1">'Реестр свод'!$B$4:$K$35</definedName>
    <definedName name="Z_475E298C_B9EF_4833_BC97_3D08C273C5AC_.wvu.FilterData" localSheetId="0" hidden="1">'Реестр свод'!$B$4:$K$35</definedName>
    <definedName name="Z_49BDDE95_1A51_496E_A09A_DAC1B3421AF7_.wvu.FilterData" localSheetId="0" hidden="1">'Реестр свод'!$B$4:$K$35</definedName>
    <definedName name="Z_52F62C2B_69C5_4F9A_8957_8653E5646BB8_.wvu.FilterData" localSheetId="0" hidden="1">'Реестр свод'!$B$4:$K$36</definedName>
    <definedName name="Z_55B3136C_598B_46B1_BD61_8B9FC7459E05_.wvu.FilterData" localSheetId="0" hidden="1">'Реестр свод'!$B$4:$K$35</definedName>
    <definedName name="Z_599A39EE_9BBF_4E22_9C6E_3B761BC830D9_.wvu.FilterData" localSheetId="0" hidden="1">'Реестр свод'!$B$4:$K$39</definedName>
    <definedName name="Z_5E1D4DC7_A85A_4087_BDB2_BA2807C96DE7_.wvu.FilterData" localSheetId="0" hidden="1">'Реестр свод'!$B$4:$K$35</definedName>
    <definedName name="Z_68E7A30F_A3CD_4144_B004_100FDA3C016A_.wvu.FilterData" localSheetId="0" hidden="1">'Реестр свод'!$B$4:$K$35</definedName>
    <definedName name="Z_696AEEBE_4EA7_4D48_BC32_053B22B3CB08_.wvu.FilterData" localSheetId="0" hidden="1">'Реестр свод'!$B$4:$K$35</definedName>
    <definedName name="Z_70A3DC77_7F5E_2A48_8D62_A9C9C569B277_.wvu.Cols" localSheetId="0" hidden="1">'Реестр свод'!#REF!</definedName>
    <definedName name="Z_70A3DC77_7F5E_2A48_8D62_A9C9C569B277_.wvu.FilterData" localSheetId="0" hidden="1">'Реестр свод'!$B$4:$K$39</definedName>
    <definedName name="Z_71A0B791_6D37_49FF_8849_DE3A60DF3D0A_.wvu.FilterData" localSheetId="0" hidden="1">'Реестр свод'!$B$4:$K$39</definedName>
    <definedName name="Z_76B940ED_464C_4197_A4BD_F2B63D52A01C_.wvu.FilterData" localSheetId="0" hidden="1">'Реестр свод'!$B$4:$K$35</definedName>
    <definedName name="Z_8580E027_6C72_4A0F_B369_46FC922F6F8B_.wvu.FilterData" localSheetId="0" hidden="1">'Реестр свод'!$B$4:$K$36</definedName>
    <definedName name="Z_897A89DC_7911_41BD_815C_76B32B33E75E_.wvu.FilterData" localSheetId="0" hidden="1">'Реестр свод'!$B$4:$K$35</definedName>
    <definedName name="Z_8ED72CEC_B349_4DEA_A9FA_C8BD2C7FB4FF_.wvu.Cols" localSheetId="0" hidden="1">'Реестр свод'!#REF!</definedName>
    <definedName name="Z_8ED72CEC_B349_4DEA_A9FA_C8BD2C7FB4FF_.wvu.FilterData" localSheetId="0" hidden="1">'Реестр свод'!$B$4:$K$39</definedName>
    <definedName name="Z_99CFCEA9_7A7C_4E1C_857D_54E4CDCE1AC9_.wvu.FilterData" localSheetId="0" hidden="1">'Реестр свод'!$B$4:$K$39</definedName>
    <definedName name="Z_AABDFD7C_B58C_40B4_AF77_74B22395C745_.wvu.FilterData" localSheetId="0" hidden="1">'Реестр свод'!$B$4:$K$35</definedName>
    <definedName name="Z_AE2FCE76_9B8E_408A_B256_904BB1DD60ED_.wvu.FilterData" localSheetId="0" hidden="1">'Реестр свод'!$B$4:$K$36</definedName>
    <definedName name="Z_B2C46B2A_8A17_4731_B3D1_0D6775C61E04_.wvu.FilterData" localSheetId="0" hidden="1">'Реестр свод'!$B$4:$K$36</definedName>
    <definedName name="Z_B365205F_615D_4AE8_9B7A_3EDEF85CD4C0_.wvu.FilterData" localSheetId="0" hidden="1">'Реестр свод'!$B$4:$K$35</definedName>
    <definedName name="Z_B5125368_5CF2_4EA4_ADE9_33EC32F1C04D_.wvu.FilterData" localSheetId="0" hidden="1">'Реестр свод'!$B$4:$K$39</definedName>
    <definedName name="Z_BC9618A5_222C_412E_A6E7_72A78CD0783A_.wvu.FilterData" localSheetId="0" hidden="1">'Реестр свод'!$B$4:$K$38</definedName>
    <definedName name="Z_BCBC7642_22BC_4708_BF1A_4A0BA9600916_.wvu.FilterData" localSheetId="0" hidden="1">'Реестр свод'!$B$4:$K$39</definedName>
    <definedName name="Z_C03D6CE7_2375_4FE4_BFF2_1C99A7E182E8_.wvu.FilterData" localSheetId="0" hidden="1">'Реестр свод'!$B$4:$K$44</definedName>
    <definedName name="Z_C03D6CE7_2375_4FE4_BFF2_1C99A7E182E8_.wvu.Rows" localSheetId="0" hidden="1">'Реестр свод'!$63:$63</definedName>
    <definedName name="Z_C691C2E0_B0B6_4607_A37A_05A37A837AE1_.wvu.FilterData" localSheetId="0" hidden="1">'Реестр свод'!$B$4:$K$35</definedName>
    <definedName name="Z_C7DF584C_0401_4046_BA16_47EAC0F5F3D6_.wvu.FilterData" localSheetId="0" hidden="1">'Реестр свод'!$B$4:$K$36</definedName>
    <definedName name="Z_C9D97688_DF12_4F96_AB49_72F71ED1CCD4_.wvu.FilterData" localSheetId="0" hidden="1">'Реестр свод'!$B$4:$K$39</definedName>
    <definedName name="Z_CA8A35B5_AF03_4D0F_BC54_6CB1D07F20C3_.wvu.FilterData" localSheetId="0" hidden="1">'Реестр свод'!$B$4:$K$35</definedName>
    <definedName name="Z_CBD40965_9167_4153_BBA2_06C8A4D14DBE_.wvu.FilterData" localSheetId="0" hidden="1">'Реестр свод'!$B$4:$K$35</definedName>
    <definedName name="Z_CC71061F_AE75_4DEC_8A01_A32DBCC23C5C_.wvu.FilterData" localSheetId="0" hidden="1">'Реестр свод'!$B$4:$K$36</definedName>
    <definedName name="Z_CFBA8C46_EFF8_4570_896D_9660F8285A96_.wvu.FilterData" localSheetId="0" hidden="1">'Реестр свод'!$B$4:$K$36</definedName>
    <definedName name="Z_D5362778_D79B_4576_BD60_3E05EA7A4226_.wvu.FilterData" localSheetId="0" hidden="1">'Реестр свод'!$B$4:$K$35</definedName>
    <definedName name="Z_D927A224_7516_43B5_9939_8D852CA75926_.wvu.FilterData" localSheetId="0" hidden="1">'Реестр свод'!$B$4:$K$35</definedName>
    <definedName name="Z_D9F50716_EB1E_4C7C_9FF2_65AB68FA497B_.wvu.FilterData" localSheetId="0" hidden="1">'Реестр свод'!$B$4:$K$35</definedName>
    <definedName name="Z_DB6831FE_4B7D_438E_8078_78CB2682B5C0_.wvu.FilterData" localSheetId="0" hidden="1">'Реестр свод'!$B$4:$K$39</definedName>
    <definedName name="Z_E92AFBBE_8463_447F_9A4C_6DC533FF8FF6_.wvu.FilterData" localSheetId="0" hidden="1">'Реестр свод'!$B$4:$K$36</definedName>
    <definedName name="Z_E955B4EB_7F4D_4BAF_BD9B_A4F0CE8B5270_.wvu.FilterData" localSheetId="0" hidden="1">'Реестр свод'!$B$4:$K$36</definedName>
    <definedName name="Z_EB9DB7A6_1551_4348_8391_B2756C4932CB_.wvu.FilterData" localSheetId="0" hidden="1">'Реестр свод'!$B$4:$K$39</definedName>
    <definedName name="Z_EBA208BE_994F_4B71_BBB1_0D0AE69C1287_.wvu.Cols" localSheetId="0" hidden="1">'Реестр свод'!#REF!</definedName>
    <definedName name="Z_EBA208BE_994F_4B71_BBB1_0D0AE69C1287_.wvu.FilterData" localSheetId="0" hidden="1">'Реестр свод'!$B$4:$K$39</definedName>
    <definedName name="Z_ED90F0BF_40C5_4BDF_A01B_82C18FBDA62B_.wvu.FilterData" localSheetId="0" hidden="1">'Реестр свод'!$B$4:$K$35</definedName>
    <definedName name="Z_F0918487_DE73_4031_90F6_F6BEBF83848C_.wvu.FilterData" localSheetId="0" hidden="1">'Реестр свод'!$B$4:$K$39</definedName>
    <definedName name="Z_F2225AD0_10D6_4B70_A9B9_5B100BA81D01_.wvu.FilterData" localSheetId="0" hidden="1">'Реестр свод'!$B$4:$K$36</definedName>
    <definedName name="Z_F3743C70_4EAA_48F5_9D16_362B06794027_.wvu.FilterData" localSheetId="0" hidden="1">'Реестр свод'!$B$4:$K$35</definedName>
    <definedName name="Z_F486A29A_90E3_4DFA_B001_6817501A4736_.wvu.FilterData" localSheetId="0" hidden="1">'Реестр свод'!$B$4:$K$35</definedName>
    <definedName name="Z_F55E6EF0_1AB6_4C60_A509_D524DF3D42FA_.wvu.FilterData" localSheetId="0" hidden="1">'Реестр свод'!$B$4:$K$35</definedName>
    <definedName name="Z_F78C90B4_9256_4293_B832_DEB6B71DE339_.wvu.FilterData" localSheetId="0" hidden="1">'Реестр свод'!$B$4:$K$35</definedName>
    <definedName name="Z_F7B07BC4_5897_495A_8927_012A3E69AB87_.wvu.FilterData" localSheetId="0" hidden="1">'Реестр свод'!$B$4:$K$35</definedName>
    <definedName name="Z_FA11979B_382C_4058_B2CD_973ED3E40B66_.wvu.FilterData" localSheetId="0" hidden="1">'Реестр свод'!$B$4:$K$35</definedName>
    <definedName name="Z_FB9C91E7_8FB1_4F48_B2B8_0F014F4746B2_.wvu.FilterData" localSheetId="0" hidden="1">'Реестр свод'!$B$4:$K$35</definedName>
    <definedName name="Z_FC664AEA_B278_454B_A994_74A83FE210EF_.wvu.FilterData" localSheetId="0" hidden="1">'Реестр свод'!$B$4:$K$36</definedName>
  </definedNames>
  <calcPr calcId="191029"/>
  <customWorkbookViews>
    <customWorkbookView name="Лушников Сергей Александрович - Личное представление" guid="{C03D6CE7-2375-4FE4-BFF2-1C99A7E182E8}" mergeInterval="0" personalView="1" maximized="1" xWindow="-9" yWindow="-9" windowWidth="1938" windowHeight="1048" tabRatio="603" activeSheetId="1"/>
    <customWorkbookView name="Феклисов Владимир - Личное представление" guid="{8ED72CEC-B349-4DEA-A9FA-C8BD2C7FB4FF}" mergeInterval="0" personalView="1" maximized="1" xWindow="-11" yWindow="-11" windowWidth="1942" windowHeight="1042" tabRatio="603" activeSheetId="1"/>
    <customWorkbookView name="Microsoft Office User - Личное представление" guid="{70A3DC77-7F5E-2A48-8D62-A9C9C569B277}" mergeInterval="0" personalView="1" yWindow="23" windowWidth="1277" windowHeight="805" tabRatio="603" activeSheetId="1"/>
    <customWorkbookView name="user - Личное представление" guid="{1B315EB0-36BB-4980-A70A-D5BD32CACB69}" mergeInterval="0" personalView="1" xWindow="63" yWindow="48" windowWidth="1857" windowHeight="1032" tabRatio="603" activeSheetId="1"/>
    <customWorkbookView name="Феклисов Владимир Игоревич - Личное представление" guid="{EBA208BE-994F-4B71-BBB1-0D0AE69C1287}" mergeInterval="0" personalView="1" maximized="1" xWindow="-8" yWindow="-8" windowWidth="1936" windowHeight="1056" tabRatio="603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K46" i="1" l="1"/>
  <c r="J46" i="1"/>
  <c r="I46" i="1"/>
  <c r="H46" i="1"/>
  <c r="F46" i="1"/>
  <c r="E46" i="1"/>
  <c r="D46" i="1"/>
  <c r="K58" i="1" l="1"/>
  <c r="J58" i="1"/>
  <c r="J62" i="1"/>
  <c r="D63" i="1" l="1"/>
  <c r="D59" i="1" l="1"/>
  <c r="D55" i="1"/>
  <c r="D54" i="1"/>
  <c r="G43" i="1"/>
  <c r="G42" i="1"/>
  <c r="E54" i="1"/>
  <c r="I55" i="1" l="1"/>
  <c r="I54" i="1"/>
  <c r="H55" i="1"/>
  <c r="H54" i="1"/>
  <c r="E55" i="1"/>
  <c r="K55" i="1"/>
  <c r="K54" i="1"/>
  <c r="J55" i="1"/>
  <c r="J54" i="1"/>
  <c r="F55" i="1"/>
  <c r="F54" i="1"/>
  <c r="F58" i="1"/>
  <c r="G19" i="1"/>
  <c r="G41" i="1" l="1"/>
  <c r="G40" i="1"/>
  <c r="G8" i="1" l="1"/>
  <c r="G9" i="1"/>
  <c r="G10" i="1"/>
  <c r="G11" i="1"/>
  <c r="G12" i="1"/>
  <c r="G13" i="1"/>
  <c r="G14" i="1"/>
  <c r="G15" i="1"/>
  <c r="G16" i="1"/>
  <c r="G17" i="1"/>
  <c r="G18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7" i="1"/>
  <c r="G6" i="1" l="1"/>
  <c r="G46" i="1" s="1"/>
  <c r="G55" i="1" l="1"/>
  <c r="G54" i="1"/>
  <c r="K63" i="1" l="1"/>
  <c r="I63" i="1"/>
  <c r="D62" i="1"/>
  <c r="E62" i="1"/>
  <c r="H62" i="1"/>
  <c r="I62" i="1"/>
  <c r="K62" i="1"/>
  <c r="J63" i="1"/>
  <c r="H63" i="1"/>
  <c r="E63" i="1"/>
  <c r="J59" i="1" l="1"/>
  <c r="E58" i="1" l="1"/>
  <c r="I59" i="1"/>
  <c r="K59" i="1"/>
  <c r="F59" i="1" l="1"/>
  <c r="I58" i="1"/>
  <c r="H59" i="1"/>
  <c r="H58" i="1"/>
  <c r="E59" i="1"/>
  <c r="D58" i="1"/>
</calcChain>
</file>

<file path=xl/sharedStrings.xml><?xml version="1.0" encoding="utf-8"?>
<sst xmlns="http://schemas.openxmlformats.org/spreadsheetml/2006/main" count="71" uniqueCount="62">
  <si>
    <t>№ п/п</t>
  </si>
  <si>
    <t>Наименование совета по профессиональным квалификациям</t>
  </si>
  <si>
    <t>СПК в области сварки</t>
  </si>
  <si>
    <t>СПК финансового рынка</t>
  </si>
  <si>
    <t>СПК в наноиндустрии</t>
  </si>
  <si>
    <t>СПК в жилищно-коммунальном хозяйстве</t>
  </si>
  <si>
    <t>СПК в строительстве</t>
  </si>
  <si>
    <t>СПК в области информационных технологий</t>
  </si>
  <si>
    <t>СПК на железнодорожном транспорте</t>
  </si>
  <si>
    <t>СПК в здравоохранении</t>
  </si>
  <si>
    <t>СПК в электроэнергетике</t>
  </si>
  <si>
    <t>СПК в машиностроении</t>
  </si>
  <si>
    <t>СПК в отрасли судостроения и морской техники</t>
  </si>
  <si>
    <t>СПК в нефтегазовом комплексе</t>
  </si>
  <si>
    <t>СПК в сфере атомной энергии</t>
  </si>
  <si>
    <t xml:space="preserve">СПК в автомобилестроении </t>
  </si>
  <si>
    <t>СПК в целлюлозно-бумажной, мебельной и деревообрабатывающей промышленности</t>
  </si>
  <si>
    <t>СПК в области управления персоналом</t>
  </si>
  <si>
    <t>СПК в области ракетной техники и космической деятельности</t>
  </si>
  <si>
    <t>СПК в области фармации</t>
  </si>
  <si>
    <t>СПК в горно-металлургическом комплексе</t>
  </si>
  <si>
    <t>СПК в области издательского дела, полиграфического производства и распространения печатной продукции</t>
  </si>
  <si>
    <t>СПК индустрии красоты</t>
  </si>
  <si>
    <t>СПК торговой, внешнеторговой и по отдельным видам предпринимательской и экономической деятельности</t>
  </si>
  <si>
    <t>СПК в авиастроении</t>
  </si>
  <si>
    <t>СПК агропромышленного комплекса</t>
  </si>
  <si>
    <t>СПК в лифтовой отрасли, сфере подъемных сооружений и вертикального транспорта</t>
  </si>
  <si>
    <t xml:space="preserve"> </t>
  </si>
  <si>
    <t>Сведения о квалификациях</t>
  </si>
  <si>
    <t>Сведения о ЦОК</t>
  </si>
  <si>
    <t>Валидированы НАРК 
(в открытом доступе)</t>
  </si>
  <si>
    <t>Количество внесенных сведений об оценочных средствах</t>
  </si>
  <si>
    <t>СПК в сфере безопасности труда, социальной защиты и занятости населения</t>
  </si>
  <si>
    <t>СПК в области обеспечения безопасности в чрезвычайных ситуациях</t>
  </si>
  <si>
    <t>Итог на конец 2017 года:</t>
  </si>
  <si>
    <t>в %:</t>
  </si>
  <si>
    <t>-</t>
  </si>
  <si>
    <t>Динамика</t>
  </si>
  <si>
    <t>Полномочия прекращены</t>
  </si>
  <si>
    <t>Сведения о свидетельствах (в ограниченном доступе)</t>
  </si>
  <si>
    <t>Сведения о заключениях (в ограниченном доступе)</t>
  </si>
  <si>
    <t xml:space="preserve">Экзаменационные площадки </t>
  </si>
  <si>
    <t xml:space="preserve">СПК в области телекоммуникаций, почтовой связи и радиотехники </t>
  </si>
  <si>
    <t>СПК в сфере гостеприимства</t>
  </si>
  <si>
    <t>СПК на морском и внутреннем водном транспорте</t>
  </si>
  <si>
    <t>СПК в негосударственной сфере безопасности</t>
  </si>
  <si>
    <t>СПК в сфере физической культуры и спорта</t>
  </si>
  <si>
    <t>СПК химического и биотехнологического комплекса</t>
  </si>
  <si>
    <t>Итог на конец 2018 года:</t>
  </si>
  <si>
    <t>Прирост 2018 года к 2017 году:</t>
  </si>
  <si>
    <t>Прирост 2019 года к 2018 году:</t>
  </si>
  <si>
    <t>Общее количество площадок для прохождения НОК</t>
  </si>
  <si>
    <t>СПК в сфере антитеррористической защищенности и охраны объектов (территорий)</t>
  </si>
  <si>
    <t>СПК в сфере образования</t>
  </si>
  <si>
    <t>СПК в области инженерных изысканий, градостроительства, архитектурно- строительного проектирования</t>
  </si>
  <si>
    <t>СПК в области документационного и административно-хозяйственного обеспечения деятельности организации</t>
  </si>
  <si>
    <t>СПК воздушного транспорта</t>
  </si>
  <si>
    <t>Итог на конец 2019 года:</t>
  </si>
  <si>
    <t>Прирост 2020 года к 2019 году:</t>
  </si>
  <si>
    <t>СПК в области промышленной электроники и приборостроения</t>
  </si>
  <si>
    <t>Сведения о внесении данных в Реестр сведений о независимой оценки квалификаций по состоянию на 27 ноября 2020г.</t>
  </si>
  <si>
    <t>Всего на 27 ноября 2020г.: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</si>
</sst>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Symbol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3"/>
      <name val="Symbol"/>
      <family val="1"/>
      <charset val="204"/>
    </font>
    <font>
      <sz val="12"/>
      <color theme="3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zoomScale="70" zoomScaleNormal="60" workbookViewId="0">
      <pane ySplit="5" topLeftCell="A6" activePane="bottomLeft" state="frozen"/>
      <selection pane="bottomLeft" activeCell="A67" sqref="A67:XFD68"/>
    </sheetView>
  </sheetViews>
  <sheetFormatPr defaultColWidth="9.44140625" defaultRowHeight="15.6" x14ac:dyDescent="0.3"/>
  <cols>
    <col min="1" max="1" width="3.44140625" style="1" customWidth="1"/>
    <col min="2" max="2" width="8.44140625" style="2" customWidth="1"/>
    <col min="3" max="3" width="37" style="2" customWidth="1"/>
    <col min="4" max="4" width="21.44140625" style="3" customWidth="1"/>
    <col min="5" max="5" width="17" style="3" customWidth="1"/>
    <col min="6" max="6" width="14.44140625" style="3" bestFit="1" customWidth="1"/>
    <col min="7" max="7" width="16.44140625" style="3" customWidth="1"/>
    <col min="8" max="8" width="15.88671875" style="3" customWidth="1"/>
    <col min="9" max="9" width="15.44140625" style="3" customWidth="1"/>
    <col min="10" max="10" width="19.109375" style="3" customWidth="1"/>
    <col min="11" max="11" width="18.109375" style="3" customWidth="1"/>
    <col min="12" max="16384" width="9.44140625" style="1"/>
  </cols>
  <sheetData>
    <row r="1" spans="1:11" x14ac:dyDescent="0.3">
      <c r="A1" s="1" t="s">
        <v>27</v>
      </c>
    </row>
    <row r="2" spans="1:11" x14ac:dyDescent="0.3">
      <c r="B2" s="43" t="s">
        <v>60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3">
      <c r="B3" s="4"/>
      <c r="C3" s="4"/>
    </row>
    <row r="4" spans="1:11" ht="29.25" customHeight="1" x14ac:dyDescent="0.3">
      <c r="B4" s="44" t="s">
        <v>0</v>
      </c>
      <c r="C4" s="44" t="s">
        <v>1</v>
      </c>
      <c r="D4" s="5" t="s">
        <v>28</v>
      </c>
      <c r="E4" s="46" t="s">
        <v>29</v>
      </c>
      <c r="F4" s="47"/>
      <c r="G4" s="47"/>
      <c r="H4" s="48"/>
      <c r="I4" s="44" t="s">
        <v>31</v>
      </c>
      <c r="J4" s="44" t="s">
        <v>39</v>
      </c>
      <c r="K4" s="44" t="s">
        <v>40</v>
      </c>
    </row>
    <row r="5" spans="1:11" ht="74.25" customHeight="1" x14ac:dyDescent="0.3">
      <c r="B5" s="45"/>
      <c r="C5" s="45"/>
      <c r="D5" s="6" t="s">
        <v>30</v>
      </c>
      <c r="E5" s="7" t="s">
        <v>30</v>
      </c>
      <c r="F5" s="7" t="s">
        <v>41</v>
      </c>
      <c r="G5" s="7" t="s">
        <v>51</v>
      </c>
      <c r="H5" s="7" t="s">
        <v>38</v>
      </c>
      <c r="I5" s="45"/>
      <c r="J5" s="45"/>
      <c r="K5" s="45"/>
    </row>
    <row r="6" spans="1:11" ht="22.5" customHeight="1" x14ac:dyDescent="0.3">
      <c r="B6" s="8">
        <v>1</v>
      </c>
      <c r="C6" s="9" t="s">
        <v>2</v>
      </c>
      <c r="D6" s="11">
        <v>104</v>
      </c>
      <c r="E6" s="11">
        <v>64</v>
      </c>
      <c r="F6" s="11">
        <v>117</v>
      </c>
      <c r="G6" s="11">
        <f t="shared" ref="G6:G41" si="0">SUM(E6:F6)</f>
        <v>181</v>
      </c>
      <c r="H6" s="11">
        <v>5</v>
      </c>
      <c r="I6" s="11">
        <v>104</v>
      </c>
      <c r="J6" s="12">
        <v>8009</v>
      </c>
      <c r="K6" s="12">
        <v>912</v>
      </c>
    </row>
    <row r="7" spans="1:11" ht="20.25" customHeight="1" x14ac:dyDescent="0.3">
      <c r="B7" s="9">
        <v>2</v>
      </c>
      <c r="C7" s="9" t="s">
        <v>3</v>
      </c>
      <c r="D7" s="11">
        <v>101</v>
      </c>
      <c r="E7" s="11">
        <v>54</v>
      </c>
      <c r="F7" s="11">
        <v>43</v>
      </c>
      <c r="G7" s="34">
        <f t="shared" si="0"/>
        <v>97</v>
      </c>
      <c r="H7" s="11">
        <v>12</v>
      </c>
      <c r="I7" s="11">
        <v>56</v>
      </c>
      <c r="J7" s="12">
        <v>4548</v>
      </c>
      <c r="K7" s="12">
        <v>493</v>
      </c>
    </row>
    <row r="8" spans="1:11" ht="18" customHeight="1" x14ac:dyDescent="0.3">
      <c r="B8" s="13">
        <v>3</v>
      </c>
      <c r="C8" s="9" t="s">
        <v>4</v>
      </c>
      <c r="D8" s="11">
        <v>219</v>
      </c>
      <c r="E8" s="11">
        <v>6</v>
      </c>
      <c r="F8" s="11">
        <v>13</v>
      </c>
      <c r="G8" s="34">
        <f t="shared" si="0"/>
        <v>19</v>
      </c>
      <c r="H8" s="11"/>
      <c r="I8" s="11">
        <v>127</v>
      </c>
      <c r="J8" s="12">
        <v>1304</v>
      </c>
      <c r="K8" s="12">
        <v>188</v>
      </c>
    </row>
    <row r="9" spans="1:11" ht="40.5" customHeight="1" x14ac:dyDescent="0.3">
      <c r="B9" s="13">
        <v>4</v>
      </c>
      <c r="C9" s="9" t="s">
        <v>5</v>
      </c>
      <c r="D9" s="11">
        <v>141</v>
      </c>
      <c r="E9" s="11">
        <v>74</v>
      </c>
      <c r="F9" s="11">
        <v>90</v>
      </c>
      <c r="G9" s="34">
        <f t="shared" si="0"/>
        <v>164</v>
      </c>
      <c r="H9" s="11">
        <v>12</v>
      </c>
      <c r="I9" s="11">
        <v>92</v>
      </c>
      <c r="J9" s="12">
        <v>1263</v>
      </c>
      <c r="K9" s="12">
        <v>262</v>
      </c>
    </row>
    <row r="10" spans="1:11" ht="18" customHeight="1" x14ac:dyDescent="0.3">
      <c r="B10" s="13">
        <v>5</v>
      </c>
      <c r="C10" s="9" t="s">
        <v>6</v>
      </c>
      <c r="D10" s="11">
        <v>166</v>
      </c>
      <c r="E10" s="11">
        <v>60</v>
      </c>
      <c r="F10" s="11">
        <v>80</v>
      </c>
      <c r="G10" s="34">
        <f t="shared" si="0"/>
        <v>140</v>
      </c>
      <c r="H10" s="11">
        <v>6</v>
      </c>
      <c r="I10" s="11">
        <v>90</v>
      </c>
      <c r="J10" s="12">
        <v>799</v>
      </c>
      <c r="K10" s="12">
        <v>107</v>
      </c>
    </row>
    <row r="11" spans="1:11" ht="22.5" customHeight="1" x14ac:dyDescent="0.3">
      <c r="B11" s="14">
        <v>6</v>
      </c>
      <c r="C11" s="10" t="s">
        <v>43</v>
      </c>
      <c r="D11" s="11">
        <v>37</v>
      </c>
      <c r="E11" s="11">
        <v>2</v>
      </c>
      <c r="F11" s="11">
        <v>63</v>
      </c>
      <c r="G11" s="34">
        <f t="shared" si="0"/>
        <v>65</v>
      </c>
      <c r="H11" s="11"/>
      <c r="I11" s="11">
        <v>21</v>
      </c>
      <c r="J11" s="12">
        <v>177</v>
      </c>
      <c r="K11" s="12">
        <v>1064</v>
      </c>
    </row>
    <row r="12" spans="1:11" ht="35.25" customHeight="1" x14ac:dyDescent="0.3">
      <c r="B12" s="14">
        <v>7</v>
      </c>
      <c r="C12" s="10" t="s">
        <v>7</v>
      </c>
      <c r="D12" s="11">
        <v>25</v>
      </c>
      <c r="E12" s="11">
        <v>3</v>
      </c>
      <c r="F12" s="11">
        <v>2</v>
      </c>
      <c r="G12" s="34">
        <f t="shared" si="0"/>
        <v>5</v>
      </c>
      <c r="H12" s="11"/>
      <c r="I12" s="11">
        <v>5</v>
      </c>
      <c r="J12" s="12">
        <v>20</v>
      </c>
      <c r="K12" s="12">
        <v>15</v>
      </c>
    </row>
    <row r="13" spans="1:11" ht="35.25" customHeight="1" x14ac:dyDescent="0.3">
      <c r="B13" s="13">
        <v>8</v>
      </c>
      <c r="C13" s="9" t="s">
        <v>8</v>
      </c>
      <c r="D13" s="11">
        <v>52</v>
      </c>
      <c r="E13" s="11">
        <v>1</v>
      </c>
      <c r="F13" s="11">
        <v>37</v>
      </c>
      <c r="G13" s="34">
        <f t="shared" si="0"/>
        <v>38</v>
      </c>
      <c r="H13" s="11"/>
      <c r="I13" s="11">
        <v>22</v>
      </c>
      <c r="J13" s="12">
        <v>2232</v>
      </c>
      <c r="K13" s="12">
        <v>36</v>
      </c>
    </row>
    <row r="14" spans="1:11" ht="60.75" customHeight="1" x14ac:dyDescent="0.3">
      <c r="B14" s="13">
        <v>9</v>
      </c>
      <c r="C14" s="10" t="s">
        <v>26</v>
      </c>
      <c r="D14" s="11">
        <v>112</v>
      </c>
      <c r="E14" s="11">
        <v>62</v>
      </c>
      <c r="F14" s="11">
        <v>139</v>
      </c>
      <c r="G14" s="34">
        <f t="shared" si="0"/>
        <v>201</v>
      </c>
      <c r="H14" s="11">
        <v>6</v>
      </c>
      <c r="I14" s="11">
        <v>49</v>
      </c>
      <c r="J14" s="12">
        <v>47857</v>
      </c>
      <c r="K14" s="12">
        <v>3116</v>
      </c>
    </row>
    <row r="15" spans="1:11" ht="26.25" customHeight="1" x14ac:dyDescent="0.3">
      <c r="B15" s="14">
        <v>10</v>
      </c>
      <c r="C15" s="10" t="s">
        <v>9</v>
      </c>
      <c r="D15" s="11"/>
      <c r="E15" s="11"/>
      <c r="F15" s="11"/>
      <c r="G15" s="34">
        <f t="shared" si="0"/>
        <v>0</v>
      </c>
      <c r="H15" s="11"/>
      <c r="I15" s="11"/>
      <c r="J15" s="12"/>
      <c r="K15" s="12"/>
    </row>
    <row r="16" spans="1:11" ht="27.75" customHeight="1" x14ac:dyDescent="0.3">
      <c r="B16" s="13">
        <v>11</v>
      </c>
      <c r="C16" s="9" t="s">
        <v>10</v>
      </c>
      <c r="D16" s="11">
        <v>168</v>
      </c>
      <c r="E16" s="11">
        <v>9</v>
      </c>
      <c r="F16" s="11">
        <v>32</v>
      </c>
      <c r="G16" s="34">
        <f t="shared" si="0"/>
        <v>41</v>
      </c>
      <c r="H16" s="11"/>
      <c r="I16" s="11">
        <v>123</v>
      </c>
      <c r="J16" s="12">
        <v>3364</v>
      </c>
      <c r="K16" s="12">
        <v>591</v>
      </c>
    </row>
    <row r="17" spans="2:18" ht="24.75" customHeight="1" x14ac:dyDescent="0.3">
      <c r="B17" s="13">
        <v>12</v>
      </c>
      <c r="C17" s="10" t="s">
        <v>11</v>
      </c>
      <c r="D17" s="11">
        <v>283</v>
      </c>
      <c r="E17" s="11">
        <v>13</v>
      </c>
      <c r="F17" s="11">
        <v>17</v>
      </c>
      <c r="G17" s="34">
        <f t="shared" si="0"/>
        <v>30</v>
      </c>
      <c r="H17" s="11">
        <v>0</v>
      </c>
      <c r="I17" s="11">
        <v>113</v>
      </c>
      <c r="J17" s="12">
        <v>825</v>
      </c>
      <c r="K17" s="12">
        <v>272</v>
      </c>
      <c r="R17" s="1" t="s">
        <v>27</v>
      </c>
    </row>
    <row r="18" spans="2:18" ht="35.25" customHeight="1" x14ac:dyDescent="0.3">
      <c r="B18" s="14">
        <v>13</v>
      </c>
      <c r="C18" s="9" t="s">
        <v>12</v>
      </c>
      <c r="D18" s="11">
        <v>116</v>
      </c>
      <c r="E18" s="11">
        <v>1</v>
      </c>
      <c r="F18" s="11">
        <v>11</v>
      </c>
      <c r="G18" s="34">
        <f t="shared" si="0"/>
        <v>12</v>
      </c>
      <c r="H18" s="11"/>
      <c r="I18" s="11">
        <v>19</v>
      </c>
      <c r="J18" s="12">
        <v>1809</v>
      </c>
      <c r="K18" s="12">
        <v>84</v>
      </c>
    </row>
    <row r="19" spans="2:18" ht="31.5" customHeight="1" x14ac:dyDescent="0.3">
      <c r="B19" s="13">
        <v>14</v>
      </c>
      <c r="C19" s="9" t="s">
        <v>13</v>
      </c>
      <c r="D19" s="11">
        <v>162</v>
      </c>
      <c r="E19" s="11">
        <v>4</v>
      </c>
      <c r="F19" s="11">
        <v>24</v>
      </c>
      <c r="G19" s="40">
        <f t="shared" si="0"/>
        <v>28</v>
      </c>
      <c r="H19" s="11">
        <v>1</v>
      </c>
      <c r="I19" s="11">
        <v>55</v>
      </c>
      <c r="J19" s="12">
        <v>2839</v>
      </c>
      <c r="K19" s="12">
        <v>2834</v>
      </c>
    </row>
    <row r="20" spans="2:18" ht="24.75" customHeight="1" x14ac:dyDescent="0.3">
      <c r="B20" s="13">
        <v>15</v>
      </c>
      <c r="C20" s="9" t="s">
        <v>14</v>
      </c>
      <c r="D20" s="11">
        <v>97</v>
      </c>
      <c r="E20" s="11">
        <v>3</v>
      </c>
      <c r="F20" s="11">
        <v>1</v>
      </c>
      <c r="G20" s="34">
        <f t="shared" si="0"/>
        <v>4</v>
      </c>
      <c r="H20" s="11"/>
      <c r="I20" s="11">
        <v>46</v>
      </c>
      <c r="J20" s="12">
        <v>194</v>
      </c>
      <c r="K20" s="12">
        <v>48</v>
      </c>
    </row>
    <row r="21" spans="2:18" ht="27" customHeight="1" x14ac:dyDescent="0.3">
      <c r="B21" s="13">
        <v>16</v>
      </c>
      <c r="C21" s="10" t="s">
        <v>15</v>
      </c>
      <c r="D21" s="11">
        <v>38</v>
      </c>
      <c r="E21" s="11">
        <v>3</v>
      </c>
      <c r="F21" s="11">
        <v>1</v>
      </c>
      <c r="G21" s="34">
        <f t="shared" si="0"/>
        <v>4</v>
      </c>
      <c r="H21" s="11"/>
      <c r="I21" s="11">
        <v>18</v>
      </c>
      <c r="J21" s="12">
        <v>9</v>
      </c>
      <c r="K21" s="12">
        <v>91</v>
      </c>
    </row>
    <row r="22" spans="2:18" ht="60.75" customHeight="1" x14ac:dyDescent="0.3">
      <c r="B22" s="13">
        <v>17</v>
      </c>
      <c r="C22" s="10" t="s">
        <v>16</v>
      </c>
      <c r="D22" s="11">
        <v>38</v>
      </c>
      <c r="E22" s="11">
        <v>4</v>
      </c>
      <c r="F22" s="11">
        <v>2</v>
      </c>
      <c r="G22" s="34">
        <f>SUM(E22:F22)</f>
        <v>6</v>
      </c>
      <c r="H22" s="11">
        <v>0</v>
      </c>
      <c r="I22" s="11">
        <v>11</v>
      </c>
      <c r="J22" s="12">
        <v>23</v>
      </c>
      <c r="K22" s="12">
        <v>4</v>
      </c>
    </row>
    <row r="23" spans="2:18" ht="35.25" customHeight="1" x14ac:dyDescent="0.3">
      <c r="B23" s="14">
        <v>18</v>
      </c>
      <c r="C23" s="9" t="s">
        <v>17</v>
      </c>
      <c r="D23" s="11">
        <v>18</v>
      </c>
      <c r="E23" s="11">
        <v>9</v>
      </c>
      <c r="F23" s="11">
        <v>1</v>
      </c>
      <c r="G23" s="34">
        <f t="shared" si="0"/>
        <v>10</v>
      </c>
      <c r="H23" s="11"/>
      <c r="I23" s="11">
        <v>9</v>
      </c>
      <c r="J23" s="12">
        <v>701</v>
      </c>
      <c r="K23" s="12">
        <v>1152</v>
      </c>
    </row>
    <row r="24" spans="2:18" ht="38.25" customHeight="1" x14ac:dyDescent="0.3">
      <c r="B24" s="13">
        <v>19</v>
      </c>
      <c r="C24" s="9" t="s">
        <v>18</v>
      </c>
      <c r="D24" s="11">
        <v>73</v>
      </c>
      <c r="E24" s="11">
        <v>3</v>
      </c>
      <c r="F24" s="11">
        <v>2</v>
      </c>
      <c r="G24" s="34">
        <f t="shared" si="0"/>
        <v>5</v>
      </c>
      <c r="H24" s="11">
        <v>1</v>
      </c>
      <c r="I24" s="11">
        <v>51</v>
      </c>
      <c r="J24" s="12">
        <v>35</v>
      </c>
      <c r="K24" s="12">
        <v>24</v>
      </c>
    </row>
    <row r="25" spans="2:18" ht="24.75" customHeight="1" x14ac:dyDescent="0.3">
      <c r="B25" s="14">
        <v>20</v>
      </c>
      <c r="C25" s="9" t="s">
        <v>19</v>
      </c>
      <c r="D25" s="11"/>
      <c r="E25" s="11"/>
      <c r="F25" s="11"/>
      <c r="G25" s="34">
        <f t="shared" si="0"/>
        <v>0</v>
      </c>
      <c r="H25" s="11"/>
      <c r="I25" s="11"/>
      <c r="J25" s="12"/>
      <c r="K25" s="12"/>
    </row>
    <row r="26" spans="2:18" ht="62.4" x14ac:dyDescent="0.3">
      <c r="B26" s="13">
        <v>21</v>
      </c>
      <c r="C26" s="9" t="s">
        <v>55</v>
      </c>
      <c r="D26" s="11">
        <v>22</v>
      </c>
      <c r="E26" s="11">
        <v>41</v>
      </c>
      <c r="F26" s="11">
        <v>8</v>
      </c>
      <c r="G26" s="34">
        <f t="shared" si="0"/>
        <v>49</v>
      </c>
      <c r="H26" s="11">
        <v>0</v>
      </c>
      <c r="I26" s="11">
        <v>12</v>
      </c>
      <c r="J26" s="12">
        <v>58</v>
      </c>
      <c r="K26" s="12">
        <v>21</v>
      </c>
    </row>
    <row r="27" spans="2:18" ht="31.2" x14ac:dyDescent="0.3">
      <c r="B27" s="14">
        <v>22</v>
      </c>
      <c r="C27" s="10" t="s">
        <v>47</v>
      </c>
      <c r="D27" s="11">
        <v>17</v>
      </c>
      <c r="E27" s="11"/>
      <c r="F27" s="11"/>
      <c r="G27" s="34">
        <f t="shared" si="0"/>
        <v>0</v>
      </c>
      <c r="H27" s="11"/>
      <c r="I27" s="11">
        <v>6</v>
      </c>
      <c r="J27" s="12"/>
      <c r="K27" s="12"/>
    </row>
    <row r="28" spans="2:18" ht="31.2" x14ac:dyDescent="0.3">
      <c r="B28" s="14">
        <v>23</v>
      </c>
      <c r="C28" s="10" t="s">
        <v>20</v>
      </c>
      <c r="D28" s="11">
        <v>6</v>
      </c>
      <c r="E28" s="11">
        <v>6</v>
      </c>
      <c r="F28" s="11">
        <v>0</v>
      </c>
      <c r="G28" s="34">
        <f t="shared" si="0"/>
        <v>6</v>
      </c>
      <c r="H28" s="11"/>
      <c r="I28" s="11">
        <v>6</v>
      </c>
      <c r="J28" s="12"/>
      <c r="K28" s="12"/>
    </row>
    <row r="29" spans="2:18" ht="66" customHeight="1" x14ac:dyDescent="0.3">
      <c r="B29" s="14">
        <v>24</v>
      </c>
      <c r="C29" s="10" t="s">
        <v>21</v>
      </c>
      <c r="D29" s="11">
        <v>15</v>
      </c>
      <c r="E29" s="11"/>
      <c r="F29" s="11"/>
      <c r="G29" s="34">
        <f t="shared" si="0"/>
        <v>0</v>
      </c>
      <c r="H29" s="11"/>
      <c r="I29" s="11"/>
      <c r="J29" s="12" t="s">
        <v>27</v>
      </c>
      <c r="K29" s="12"/>
    </row>
    <row r="30" spans="2:18" ht="30.75" customHeight="1" x14ac:dyDescent="0.3">
      <c r="B30" s="14">
        <v>25</v>
      </c>
      <c r="C30" s="9" t="s">
        <v>22</v>
      </c>
      <c r="D30" s="11">
        <v>20</v>
      </c>
      <c r="E30" s="11">
        <v>7</v>
      </c>
      <c r="F30" s="11">
        <v>33</v>
      </c>
      <c r="G30" s="34">
        <f t="shared" si="0"/>
        <v>40</v>
      </c>
      <c r="H30" s="11"/>
      <c r="I30" s="11">
        <v>12</v>
      </c>
      <c r="J30" s="12">
        <v>554</v>
      </c>
      <c r="K30" s="12">
        <v>75</v>
      </c>
    </row>
    <row r="31" spans="2:18" ht="62.4" x14ac:dyDescent="0.3">
      <c r="B31" s="14">
        <v>26</v>
      </c>
      <c r="C31" s="10" t="s">
        <v>23</v>
      </c>
      <c r="D31" s="11">
        <v>30</v>
      </c>
      <c r="E31" s="11">
        <v>1</v>
      </c>
      <c r="F31" s="11">
        <v>57</v>
      </c>
      <c r="G31" s="34">
        <f t="shared" si="0"/>
        <v>58</v>
      </c>
      <c r="H31" s="11" t="s">
        <v>27</v>
      </c>
      <c r="I31" s="11">
        <v>9</v>
      </c>
      <c r="J31" s="12">
        <v>129</v>
      </c>
      <c r="K31" s="12">
        <v>85</v>
      </c>
    </row>
    <row r="32" spans="2:18" ht="21.75" customHeight="1" x14ac:dyDescent="0.3">
      <c r="B32" s="14">
        <v>27</v>
      </c>
      <c r="C32" s="10" t="s">
        <v>24</v>
      </c>
      <c r="D32" s="11">
        <v>6</v>
      </c>
      <c r="E32" s="11">
        <v>2</v>
      </c>
      <c r="F32" s="11">
        <v>4</v>
      </c>
      <c r="G32" s="34">
        <f t="shared" si="0"/>
        <v>6</v>
      </c>
      <c r="H32" s="11"/>
      <c r="I32" s="11">
        <v>6</v>
      </c>
      <c r="J32" s="12"/>
      <c r="K32" s="12">
        <v>36</v>
      </c>
    </row>
    <row r="33" spans="2:11" ht="50.25" customHeight="1" x14ac:dyDescent="0.3">
      <c r="B33" s="14">
        <v>28</v>
      </c>
      <c r="C33" s="10" t="s">
        <v>25</v>
      </c>
      <c r="D33" s="11">
        <v>133</v>
      </c>
      <c r="E33" s="11">
        <v>3</v>
      </c>
      <c r="F33" s="11">
        <v>11</v>
      </c>
      <c r="G33" s="34">
        <f t="shared" si="0"/>
        <v>14</v>
      </c>
      <c r="H33" s="11"/>
      <c r="I33" s="11">
        <v>77</v>
      </c>
      <c r="J33" s="12">
        <v>66</v>
      </c>
      <c r="K33" s="12">
        <v>23</v>
      </c>
    </row>
    <row r="34" spans="2:11" ht="46.8" x14ac:dyDescent="0.3">
      <c r="B34" s="14">
        <v>29</v>
      </c>
      <c r="C34" s="10" t="s">
        <v>33</v>
      </c>
      <c r="D34" s="11">
        <v>10</v>
      </c>
      <c r="E34" s="11">
        <v>64</v>
      </c>
      <c r="F34" s="11">
        <v>23</v>
      </c>
      <c r="G34" s="34">
        <f t="shared" si="0"/>
        <v>87</v>
      </c>
      <c r="H34" s="11"/>
      <c r="I34" s="11">
        <v>1</v>
      </c>
      <c r="J34" s="12"/>
      <c r="K34" s="12"/>
    </row>
    <row r="35" spans="2:11" ht="67.5" customHeight="1" x14ac:dyDescent="0.3">
      <c r="B35" s="14">
        <v>30</v>
      </c>
      <c r="C35" s="10" t="s">
        <v>32</v>
      </c>
      <c r="D35" s="11">
        <v>24</v>
      </c>
      <c r="E35" s="11">
        <v>2</v>
      </c>
      <c r="F35" s="11">
        <v>125</v>
      </c>
      <c r="G35" s="34">
        <f t="shared" si="0"/>
        <v>127</v>
      </c>
      <c r="H35" s="11">
        <v>1</v>
      </c>
      <c r="I35" s="11">
        <v>14</v>
      </c>
      <c r="J35" s="12">
        <v>139</v>
      </c>
      <c r="K35" s="12">
        <v>32</v>
      </c>
    </row>
    <row r="36" spans="2:11" ht="60.75" customHeight="1" x14ac:dyDescent="0.3">
      <c r="B36" s="14">
        <v>31</v>
      </c>
      <c r="C36" s="10" t="s">
        <v>42</v>
      </c>
      <c r="D36" s="11">
        <v>2</v>
      </c>
      <c r="E36" s="11"/>
      <c r="F36" s="11"/>
      <c r="G36" s="34">
        <f t="shared" si="0"/>
        <v>0</v>
      </c>
      <c r="H36" s="11" t="s">
        <v>27</v>
      </c>
      <c r="I36" s="11">
        <v>2</v>
      </c>
      <c r="J36" s="12"/>
      <c r="K36" s="12"/>
    </row>
    <row r="37" spans="2:11" ht="40.5" customHeight="1" x14ac:dyDescent="0.3">
      <c r="B37" s="14">
        <v>32</v>
      </c>
      <c r="C37" s="10" t="s">
        <v>45</v>
      </c>
      <c r="D37" s="11"/>
      <c r="E37" s="11"/>
      <c r="F37" s="11"/>
      <c r="G37" s="34">
        <f t="shared" si="0"/>
        <v>0</v>
      </c>
      <c r="H37" s="11"/>
      <c r="I37" s="11"/>
      <c r="J37" s="12"/>
      <c r="K37" s="12"/>
    </row>
    <row r="38" spans="2:11" ht="51" customHeight="1" x14ac:dyDescent="0.3">
      <c r="B38" s="14">
        <v>33</v>
      </c>
      <c r="C38" s="10" t="s">
        <v>44</v>
      </c>
      <c r="D38" s="11"/>
      <c r="E38" s="11"/>
      <c r="F38" s="11"/>
      <c r="G38" s="34">
        <f t="shared" si="0"/>
        <v>0</v>
      </c>
      <c r="H38" s="11"/>
      <c r="I38" s="11"/>
      <c r="J38" s="12"/>
      <c r="K38" s="12"/>
    </row>
    <row r="39" spans="2:11" ht="31.2" x14ac:dyDescent="0.3">
      <c r="B39" s="14">
        <v>34</v>
      </c>
      <c r="C39" s="10" t="s">
        <v>46</v>
      </c>
      <c r="D39" s="11">
        <v>33</v>
      </c>
      <c r="E39" s="11">
        <v>1</v>
      </c>
      <c r="F39" s="11"/>
      <c r="G39" s="34">
        <f t="shared" si="0"/>
        <v>1</v>
      </c>
      <c r="H39" s="11"/>
      <c r="I39" s="11">
        <v>33</v>
      </c>
      <c r="J39" s="12"/>
      <c r="K39" s="12"/>
    </row>
    <row r="40" spans="2:11" ht="54.75" customHeight="1" x14ac:dyDescent="0.3">
      <c r="B40" s="14">
        <v>35</v>
      </c>
      <c r="C40" s="10" t="s">
        <v>52</v>
      </c>
      <c r="D40" s="36"/>
      <c r="E40" s="36"/>
      <c r="F40" s="36"/>
      <c r="G40" s="37">
        <f t="shared" si="0"/>
        <v>0</v>
      </c>
      <c r="H40" s="36"/>
      <c r="I40" s="36"/>
      <c r="J40" s="35"/>
      <c r="K40" s="35"/>
    </row>
    <row r="41" spans="2:11" x14ac:dyDescent="0.3">
      <c r="B41" s="14">
        <v>36</v>
      </c>
      <c r="C41" s="10" t="s">
        <v>53</v>
      </c>
      <c r="D41" s="10"/>
      <c r="E41" s="10"/>
      <c r="F41" s="10"/>
      <c r="G41" s="37">
        <f t="shared" si="0"/>
        <v>0</v>
      </c>
      <c r="H41" s="10"/>
      <c r="I41" s="10"/>
      <c r="J41" s="38"/>
      <c r="K41" s="38"/>
    </row>
    <row r="42" spans="2:11" ht="62.4" x14ac:dyDescent="0.3">
      <c r="B42" s="14">
        <v>37</v>
      </c>
      <c r="C42" s="10" t="s">
        <v>54</v>
      </c>
      <c r="D42" s="39">
        <v>51</v>
      </c>
      <c r="E42" s="39">
        <v>8</v>
      </c>
      <c r="F42" s="39">
        <v>19</v>
      </c>
      <c r="G42" s="39">
        <f>SUM(E42:F42)</f>
        <v>27</v>
      </c>
      <c r="H42" s="39"/>
      <c r="I42" s="39">
        <v>32</v>
      </c>
      <c r="J42" s="39">
        <v>11</v>
      </c>
      <c r="K42" s="39"/>
    </row>
    <row r="43" spans="2:11" x14ac:dyDescent="0.3">
      <c r="B43" s="14">
        <v>38</v>
      </c>
      <c r="C43" s="10" t="s">
        <v>56</v>
      </c>
      <c r="D43" s="41"/>
      <c r="E43" s="41"/>
      <c r="F43" s="41"/>
      <c r="G43" s="41">
        <f>SUM(E43:F43)</f>
        <v>0</v>
      </c>
      <c r="H43" s="41"/>
      <c r="I43" s="41"/>
      <c r="J43" s="41"/>
      <c r="K43" s="41"/>
    </row>
    <row r="44" spans="2:11" ht="31.2" x14ac:dyDescent="0.3">
      <c r="B44" s="14">
        <v>39</v>
      </c>
      <c r="C44" s="10" t="s">
        <v>59</v>
      </c>
      <c r="D44" s="42">
        <v>4</v>
      </c>
      <c r="E44" s="42"/>
      <c r="F44" s="42"/>
      <c r="G44" s="42"/>
      <c r="H44" s="42"/>
      <c r="I44" s="42">
        <v>2</v>
      </c>
      <c r="J44" s="42"/>
      <c r="K44" s="42"/>
    </row>
    <row r="45" spans="2:11" x14ac:dyDescent="0.3">
      <c r="C45" s="3"/>
      <c r="J45" s="16"/>
      <c r="K45" s="16"/>
    </row>
    <row r="46" spans="2:11" ht="24" customHeight="1" x14ac:dyDescent="0.3">
      <c r="C46" s="10" t="s">
        <v>61</v>
      </c>
      <c r="D46" s="12">
        <f t="shared" ref="D46:K46" si="1">SUM(D6:D44)</f>
        <v>2323</v>
      </c>
      <c r="E46" s="12">
        <f t="shared" si="1"/>
        <v>510</v>
      </c>
      <c r="F46" s="12">
        <f t="shared" si="1"/>
        <v>955</v>
      </c>
      <c r="G46" s="12">
        <f t="shared" si="1"/>
        <v>1465</v>
      </c>
      <c r="H46" s="12">
        <f t="shared" si="1"/>
        <v>44</v>
      </c>
      <c r="I46" s="12">
        <f t="shared" si="1"/>
        <v>1223</v>
      </c>
      <c r="J46" s="12">
        <f t="shared" si="1"/>
        <v>76965</v>
      </c>
      <c r="K46" s="12">
        <f t="shared" si="1"/>
        <v>11565</v>
      </c>
    </row>
    <row r="47" spans="2:11" x14ac:dyDescent="0.3">
      <c r="D47" s="16"/>
      <c r="E47" s="16"/>
      <c r="J47" s="16"/>
      <c r="K47" s="16"/>
    </row>
    <row r="48" spans="2:11" x14ac:dyDescent="0.3">
      <c r="D48" s="16"/>
      <c r="E48" s="16"/>
      <c r="J48" s="16"/>
      <c r="K48" s="16"/>
    </row>
    <row r="49" spans="2:11" x14ac:dyDescent="0.3">
      <c r="D49" s="16"/>
      <c r="E49" s="16"/>
      <c r="J49" s="16"/>
      <c r="K49" s="16"/>
    </row>
    <row r="50" spans="2:11" x14ac:dyDescent="0.3">
      <c r="D50" s="16"/>
      <c r="E50" s="16"/>
      <c r="J50" s="16"/>
      <c r="K50" s="16"/>
    </row>
    <row r="51" spans="2:11" x14ac:dyDescent="0.3">
      <c r="C51" s="2" t="s">
        <v>37</v>
      </c>
      <c r="D51" s="16"/>
      <c r="E51" s="16"/>
      <c r="J51" s="16"/>
      <c r="K51" s="16"/>
    </row>
    <row r="52" spans="2:11" x14ac:dyDescent="0.3">
      <c r="D52" s="16"/>
      <c r="E52" s="16"/>
      <c r="J52" s="16"/>
      <c r="K52" s="16"/>
    </row>
    <row r="53" spans="2:11" x14ac:dyDescent="0.3">
      <c r="C53" s="17" t="s">
        <v>57</v>
      </c>
      <c r="D53" s="22">
        <v>1977</v>
      </c>
      <c r="E53" s="21">
        <v>472</v>
      </c>
      <c r="F53" s="23">
        <v>764</v>
      </c>
      <c r="G53" s="23">
        <v>1236</v>
      </c>
      <c r="H53" s="21">
        <v>26</v>
      </c>
      <c r="I53" s="21">
        <v>1008</v>
      </c>
      <c r="J53" s="24">
        <v>52214</v>
      </c>
      <c r="K53" s="24">
        <v>7738</v>
      </c>
    </row>
    <row r="54" spans="2:11" x14ac:dyDescent="0.3">
      <c r="C54" s="18" t="s">
        <v>58</v>
      </c>
      <c r="D54" s="27">
        <f>D46-D53</f>
        <v>346</v>
      </c>
      <c r="E54" s="27">
        <f>E46-E53</f>
        <v>38</v>
      </c>
      <c r="F54" s="27">
        <f>F46-F53</f>
        <v>191</v>
      </c>
      <c r="G54" s="27">
        <f>G46-G53</f>
        <v>229</v>
      </c>
      <c r="H54" s="27">
        <f t="shared" ref="H54:K54" si="2">H46-H53</f>
        <v>18</v>
      </c>
      <c r="I54" s="27">
        <f t="shared" si="2"/>
        <v>215</v>
      </c>
      <c r="J54" s="27">
        <f t="shared" si="2"/>
        <v>24751</v>
      </c>
      <c r="K54" s="27">
        <f t="shared" si="2"/>
        <v>3827</v>
      </c>
    </row>
    <row r="55" spans="2:11" x14ac:dyDescent="0.3">
      <c r="C55" s="19" t="s">
        <v>35</v>
      </c>
      <c r="D55" s="27">
        <f>((D46-D53)/D53)*100</f>
        <v>17.501264542235713</v>
      </c>
      <c r="E55" s="27">
        <f>((E46-E53)/E53)*100</f>
        <v>8.0508474576271176</v>
      </c>
      <c r="F55" s="27">
        <f>((F46-F53)/F53)*100</f>
        <v>25</v>
      </c>
      <c r="G55" s="27">
        <f t="shared" ref="G55:K55" si="3">((G46-G53)/G53)*100</f>
        <v>18.527508090614887</v>
      </c>
      <c r="H55" s="27">
        <f t="shared" si="3"/>
        <v>69.230769230769226</v>
      </c>
      <c r="I55" s="27">
        <f t="shared" si="3"/>
        <v>21.329365079365079</v>
      </c>
      <c r="J55" s="27">
        <f t="shared" si="3"/>
        <v>47.402995365227717</v>
      </c>
      <c r="K55" s="27">
        <f t="shared" si="3"/>
        <v>49.457224088911858</v>
      </c>
    </row>
    <row r="56" spans="2:11" x14ac:dyDescent="0.3">
      <c r="D56" s="16"/>
      <c r="E56" s="16"/>
      <c r="J56" s="16"/>
      <c r="K56" s="16"/>
    </row>
    <row r="57" spans="2:11" x14ac:dyDescent="0.3">
      <c r="C57" s="17" t="s">
        <v>48</v>
      </c>
      <c r="D57" s="22">
        <v>1685</v>
      </c>
      <c r="E57" s="21">
        <v>325</v>
      </c>
      <c r="F57" s="23">
        <v>423</v>
      </c>
      <c r="G57" s="23"/>
      <c r="H57" s="21">
        <v>10</v>
      </c>
      <c r="I57" s="21">
        <v>803</v>
      </c>
      <c r="J57" s="24">
        <v>22182</v>
      </c>
      <c r="K57" s="24">
        <v>2280</v>
      </c>
    </row>
    <row r="58" spans="2:11" x14ac:dyDescent="0.3">
      <c r="C58" s="18" t="s">
        <v>50</v>
      </c>
      <c r="D58" s="27">
        <f>D46-D57</f>
        <v>638</v>
      </c>
      <c r="E58" s="27">
        <f>E46-E57</f>
        <v>185</v>
      </c>
      <c r="F58" s="27">
        <f>F46-F57</f>
        <v>532</v>
      </c>
      <c r="G58" s="27"/>
      <c r="H58" s="27">
        <f>H46-H57</f>
        <v>34</v>
      </c>
      <c r="I58" s="27">
        <f>I46-I57</f>
        <v>420</v>
      </c>
      <c r="J58" s="27">
        <f>J53-J57</f>
        <v>30032</v>
      </c>
      <c r="K58" s="27">
        <f>K53-K57</f>
        <v>5458</v>
      </c>
    </row>
    <row r="59" spans="2:11" x14ac:dyDescent="0.3">
      <c r="C59" s="19" t="s">
        <v>35</v>
      </c>
      <c r="D59" s="27">
        <f>((D46-D57)/D57)*100</f>
        <v>37.863501483679521</v>
      </c>
      <c r="E59" s="30">
        <f>((E46-E57)/E57)*100</f>
        <v>56.92307692307692</v>
      </c>
      <c r="F59" s="29">
        <f>((F46-F57)/F57*100)</f>
        <v>125.76832151300236</v>
      </c>
      <c r="G59" s="29"/>
      <c r="H59" s="26">
        <f>((H46-H57)/H57)*100</f>
        <v>340</v>
      </c>
      <c r="I59" s="30">
        <f>((I46-I57)/I57*100)</f>
        <v>52.303860523038601</v>
      </c>
      <c r="J59" s="27">
        <f>((J46-J57)/J57*100)</f>
        <v>246.97051663510953</v>
      </c>
      <c r="K59" s="27">
        <f>((K46-K57)/K57)*100</f>
        <v>407.23684210526318</v>
      </c>
    </row>
    <row r="60" spans="2:11" x14ac:dyDescent="0.3">
      <c r="D60" s="16"/>
      <c r="J60" s="16"/>
      <c r="K60" s="16"/>
    </row>
    <row r="61" spans="2:11" s="25" customFormat="1" x14ac:dyDescent="0.3">
      <c r="B61" s="20"/>
      <c r="C61" s="17" t="s">
        <v>34</v>
      </c>
      <c r="D61" s="22">
        <v>1254</v>
      </c>
      <c r="E61" s="21">
        <v>182</v>
      </c>
      <c r="F61" s="23" t="s">
        <v>36</v>
      </c>
      <c r="G61" s="23"/>
      <c r="H61" s="21">
        <v>3</v>
      </c>
      <c r="I61" s="21">
        <v>204</v>
      </c>
      <c r="J61" s="24">
        <v>4726</v>
      </c>
      <c r="K61" s="24">
        <v>430</v>
      </c>
    </row>
    <row r="62" spans="2:11" x14ac:dyDescent="0.3">
      <c r="C62" s="18" t="s">
        <v>49</v>
      </c>
      <c r="D62" s="27">
        <f>D57-D61</f>
        <v>431</v>
      </c>
      <c r="E62" s="27">
        <f>E57-E61</f>
        <v>143</v>
      </c>
      <c r="F62" s="28" t="s">
        <v>36</v>
      </c>
      <c r="G62" s="28"/>
      <c r="H62" s="26">
        <f>H57-H61</f>
        <v>7</v>
      </c>
      <c r="I62" s="26">
        <f>I57-I61</f>
        <v>599</v>
      </c>
      <c r="J62" s="27">
        <f>J57-J61</f>
        <v>17456</v>
      </c>
      <c r="K62" s="27">
        <f>K57-K61</f>
        <v>1850</v>
      </c>
    </row>
    <row r="63" spans="2:11" hidden="1" x14ac:dyDescent="0.3">
      <c r="C63" s="19" t="s">
        <v>35</v>
      </c>
      <c r="D63" s="32">
        <f>((D57-D61)/D61*100)</f>
        <v>34.370015948963314</v>
      </c>
      <c r="E63" s="31">
        <f>((E57-E61)/E61*100)</f>
        <v>78.571428571428569</v>
      </c>
      <c r="F63" s="33" t="s">
        <v>36</v>
      </c>
      <c r="G63" s="33"/>
      <c r="H63" s="31">
        <f>((H57-H61)/H61*100)</f>
        <v>233.33333333333334</v>
      </c>
      <c r="I63" s="31">
        <f>((I57-I61)/I61*100)</f>
        <v>293.62745098039215</v>
      </c>
      <c r="J63" s="32">
        <f>((J57-J61)/J61*100)</f>
        <v>369.36098180279305</v>
      </c>
      <c r="K63" s="32">
        <f>((K57-K61)/K61*100)</f>
        <v>430.23255813953483</v>
      </c>
    </row>
    <row r="65" spans="3:11" x14ac:dyDescent="0.3">
      <c r="C65" s="15"/>
      <c r="J65" s="15"/>
      <c r="K65" s="15"/>
    </row>
    <row r="66" spans="3:11" x14ac:dyDescent="0.3">
      <c r="C66" s="15"/>
    </row>
  </sheetData>
  <autoFilter ref="B4:K44" xr:uid="{36E6B84B-D250-4F74-BAA2-1D26F272F45D}">
    <filterColumn colId="3" showButton="0"/>
    <filterColumn colId="4" showButton="0"/>
    <filterColumn colId="5" showButton="0"/>
  </autoFilter>
  <customSheetViews>
    <customSheetView guid="{C03D6CE7-2375-4FE4-BFF2-1C99A7E182E8}" scale="70" showPageBreaks="1" fitToPage="1" showAutoFilter="1" hiddenRows="1">
      <pane ySplit="5" topLeftCell="A39" activePane="bottomLeft" state="frozen"/>
      <selection pane="bottomLeft" activeCell="D1" sqref="D1:E1048576"/>
      <pageMargins left="0.25" right="0.25" top="0.75" bottom="0.75" header="0.3" footer="0.3"/>
      <pageSetup paperSize="9" scale="36" orientation="portrait" r:id="rId1"/>
      <autoFilter ref="B4:L44" xr:uid="{36E6B84B-D250-4F74-BAA2-1D26F272F45D}">
        <filterColumn colId="3" showButton="0"/>
        <filterColumn colId="4" showButton="0"/>
        <filterColumn colId="5" showButton="0"/>
        <filterColumn colId="6" showButton="0"/>
      </autoFilter>
    </customSheetView>
    <customSheetView guid="{8ED72CEC-B349-4DEA-A9FA-C8BD2C7FB4FF}" scale="60" fitToPage="1" hiddenColumns="1">
      <pane ySplit="5" topLeftCell="A6" activePane="bottomLeft" state="frozen"/>
      <selection pane="bottomLeft" activeCell="J13" sqref="J13"/>
      <pageMargins left="0.25" right="0.25" top="0.75" bottom="0.75" header="0.3" footer="0.3"/>
      <pageSetup paperSize="9" scale="34" orientation="portrait" r:id="rId2"/>
    </customSheetView>
    <customSheetView guid="{70A3DC77-7F5E-2A48-8D62-A9C9C569B277}" fitToPage="1" hiddenColumns="1">
      <pane ySplit="5" topLeftCell="A12" activePane="bottomLeft" state="frozen"/>
      <selection pane="bottomLeft" activeCell="I18" sqref="I18"/>
      <pageMargins left="0.25" right="0.25" top="0.75" bottom="0.75" header="0.3" footer="0.3"/>
      <pageSetup paperSize="9" scale="34" orientation="portrait" r:id="rId3"/>
    </customSheetView>
    <customSheetView guid="{1B315EB0-36BB-4980-A70A-D5BD32CACB69}" scale="85" fitToPage="1" hiddenColumns="1">
      <pane ySplit="5" topLeftCell="A30" activePane="bottomLeft" state="frozen"/>
      <selection pane="bottomLeft" activeCell="N22" sqref="N22"/>
      <pageMargins left="0.25" right="0.25" top="0.75" bottom="0.75" header="0.3" footer="0.3"/>
      <pageSetup paperSize="9" scale="46" orientation="portrait" r:id="rId4"/>
    </customSheetView>
    <customSheetView guid="{EBA208BE-994F-4B71-BBB1-0D0AE69C1287}" scale="60" showPageBreaks="1" fitToPage="1" hiddenColumns="1">
      <pane ySplit="5" topLeftCell="A6" activePane="bottomLeft" state="frozen"/>
      <selection pane="bottomLeft" activeCell="AB14" sqref="AB14"/>
      <pageMargins left="0.25" right="0.25" top="0.75" bottom="0.75" header="0.3" footer="0.3"/>
      <pageSetup paperSize="9" scale="35" orientation="portrait" r:id="rId5"/>
    </customSheetView>
  </customSheetViews>
  <mergeCells count="7">
    <mergeCell ref="B2:K2"/>
    <mergeCell ref="K4:K5"/>
    <mergeCell ref="B4:B5"/>
    <mergeCell ref="C4:C5"/>
    <mergeCell ref="I4:I5"/>
    <mergeCell ref="J4:J5"/>
    <mergeCell ref="E4:H4"/>
  </mergeCells>
  <pageMargins left="0.25" right="0.25" top="0.75" bottom="0.75" header="0.3" footer="0.3"/>
  <pageSetup paperSize="9" scale="3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 Сергей Александрович</dc:creator>
  <cp:lastModifiedBy>Лушников Сергей Александрович</cp:lastModifiedBy>
  <cp:lastPrinted>2020-03-16T11:11:05Z</cp:lastPrinted>
  <dcterms:created xsi:type="dcterms:W3CDTF">2014-10-14T07:21:11Z</dcterms:created>
  <dcterms:modified xsi:type="dcterms:W3CDTF">2020-12-24T19:26:59Z</dcterms:modified>
</cp:coreProperties>
</file>